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Шурпа Н.В\Новий ринок\Листи\"/>
    </mc:Choice>
  </mc:AlternateContent>
  <xr:revisionPtr revIDLastSave="0" documentId="13_ncr:1_{647D882A-B26D-4CEF-B337-797324C0DA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30.11.2023" sheetId="4" r:id="rId1"/>
    <sheet name="ПУП" sheetId="3" r:id="rId2"/>
    <sheet name="Аркуш1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4" l="1"/>
  <c r="E32" i="4"/>
  <c r="M32" i="4"/>
  <c r="L30" i="4"/>
  <c r="J30" i="4"/>
  <c r="P32" i="4"/>
  <c r="O32" i="4"/>
  <c r="L7" i="4"/>
  <c r="L32" i="4" s="1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J7" i="4"/>
  <c r="J32" i="4" s="1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F32" i="4"/>
</calcChain>
</file>

<file path=xl/sharedStrings.xml><?xml version="1.0" encoding="utf-8"?>
<sst xmlns="http://schemas.openxmlformats.org/spreadsheetml/2006/main" count="122" uniqueCount="116">
  <si>
    <t>Всього</t>
  </si>
  <si>
    <t>Грудень 2022</t>
  </si>
  <si>
    <t>Січень 2023</t>
  </si>
  <si>
    <t>Листопад 2022</t>
  </si>
  <si>
    <t>Лютий 2023</t>
  </si>
  <si>
    <t>Березень 2023</t>
  </si>
  <si>
    <t>Квітень 2023</t>
  </si>
  <si>
    <t>Травень 2023</t>
  </si>
  <si>
    <t>Червень 2022</t>
  </si>
  <si>
    <t>Липень 2022</t>
  </si>
  <si>
    <t>Серпень 2022</t>
  </si>
  <si>
    <t>Вересень 2022</t>
  </si>
  <si>
    <t>Жовтень 2022</t>
  </si>
  <si>
    <t>Січень 2022</t>
  </si>
  <si>
    <t>Лютий 2022</t>
  </si>
  <si>
    <t>Березень 2022</t>
  </si>
  <si>
    <t>Квітень 2022</t>
  </si>
  <si>
    <t>Травень 2022</t>
  </si>
  <si>
    <t>Червень 2023</t>
  </si>
  <si>
    <t>Дата оплати</t>
  </si>
  <si>
    <t>Липень 2023</t>
  </si>
  <si>
    <t>Серпень 2023</t>
  </si>
  <si>
    <t>Обсяг виробленої електричної енергії приватними домогосподарствами, тис. кВт*год</t>
  </si>
  <si>
    <t>Територіальна одиниця</t>
  </si>
  <si>
    <t>ПУП</t>
  </si>
  <si>
    <t>Чернівецька обл.</t>
  </si>
  <si>
    <t>ТОВ "Чернівецька обласна ЕК"</t>
  </si>
  <si>
    <t>Черкаська обл.</t>
  </si>
  <si>
    <t>ТОВ "Черкасиенергозбут"</t>
  </si>
  <si>
    <t>Хмельницька обл.</t>
  </si>
  <si>
    <t>ТОВ "Хмельницькенергозбут"</t>
  </si>
  <si>
    <t>Херсонська обл.</t>
  </si>
  <si>
    <t>ТОВ "Херсонська обласна ЕК"</t>
  </si>
  <si>
    <t>Тернопільська обл.</t>
  </si>
  <si>
    <t>ТОВ "Тернопільелектропостач"</t>
  </si>
  <si>
    <t>Рівненська обл.</t>
  </si>
  <si>
    <t>ТОВ "Рівненська обласна ЕК"</t>
  </si>
  <si>
    <t>Івано-Франківська обл.</t>
  </si>
  <si>
    <t>ТОВ "Прикарпатенерготрейд"</t>
  </si>
  <si>
    <t>Полтавська обл.</t>
  </si>
  <si>
    <t>ТОВ "Полтаваенергозбут"</t>
  </si>
  <si>
    <t>Одеська обл.</t>
  </si>
  <si>
    <t>ТОВ "Одеська обласна ЕК"</t>
  </si>
  <si>
    <t>Миколаївська обл.</t>
  </si>
  <si>
    <t>ТОВ "Миколаївська електропостачальна компанія"</t>
  </si>
  <si>
    <t>Львівська обл.</t>
  </si>
  <si>
    <t>ТОВ "Львівенергозбут"</t>
  </si>
  <si>
    <t>Кіровоградська обл.</t>
  </si>
  <si>
    <t>ТОВ "Кіровоградська обласна ЕК"</t>
  </si>
  <si>
    <t>м. Київ</t>
  </si>
  <si>
    <t>ТОВ "Київські енергетичні послуги"</t>
  </si>
  <si>
    <t>Київська обл.</t>
  </si>
  <si>
    <t>ТОВ "Київська обласна ЕК"</t>
  </si>
  <si>
    <t>Запоріжська обл.</t>
  </si>
  <si>
    <t>ТОВ "Запоріжжяелектропостачання"</t>
  </si>
  <si>
    <t>Закарпатська обл.</t>
  </si>
  <si>
    <t>ТОВ "Закарпаттяенергозбут"</t>
  </si>
  <si>
    <t>Житомирська обл.</t>
  </si>
  <si>
    <t>ТОВ "Житомирська обласна ЕК"</t>
  </si>
  <si>
    <t>Чернігівська обл.</t>
  </si>
  <si>
    <t>ТОВ "Енера Чернігів"</t>
  </si>
  <si>
    <t>Луганська обл.</t>
  </si>
  <si>
    <t>ТОВ "Енера Схід"</t>
  </si>
  <si>
    <t>Сумська обл.</t>
  </si>
  <si>
    <t>ТОВ "Енера Суми"</t>
  </si>
  <si>
    <t>Вінницька обл.</t>
  </si>
  <si>
    <t>ТОВ "Енера Вінниця"</t>
  </si>
  <si>
    <t>Донецька обл.</t>
  </si>
  <si>
    <t>ТОВ "Донецькі енергетичні послуги"</t>
  </si>
  <si>
    <t>Дніпропетровська обл.</t>
  </si>
  <si>
    <t>ТОВ "Дніпровські енергетичні послуги"</t>
  </si>
  <si>
    <t>Волинська обл.</t>
  </si>
  <si>
    <t>ТОВ "Волиньелектрозбут"</t>
  </si>
  <si>
    <t>Харківська обл.</t>
  </si>
  <si>
    <t>ПрАТ "Харківенергозбут"</t>
  </si>
  <si>
    <t>Розрах. Період</t>
  </si>
  <si>
    <t>Нараховано за договорами "зеленого" тарифу, тис. грн.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</si>
  <si>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</si>
  <si>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Сума виплат просьюмерам, тис грн.</t>
  </si>
  <si>
    <t>#</t>
  </si>
  <si>
    <t>% розрахунку ПУП з НЕК за передачу, %</t>
  </si>
  <si>
    <t>Загальна сума виплат, тис. грн.</t>
  </si>
  <si>
    <t>З яких сума виплат  мінімального гарантованого платежу, тис. грн.</t>
  </si>
  <si>
    <t>З яких сума виплат за  відкладеними зобов'язанями, тис. грн.</t>
  </si>
  <si>
    <t>Залишок невиплачених коштів (до сплати), тис. грн.</t>
  </si>
  <si>
    <t>Загальна сума нарахування (до сплати) споживачам (без ПДФО,ВЗ), тис. грн.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</si>
  <si>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 грн.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</si>
  <si>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 грн.</t>
  </si>
  <si>
    <t>Сума, яку має сплатити ПУП до НЕК за послугу з передачі (без ПДВ), тис грн</t>
  </si>
  <si>
    <t>Вересень 2023</t>
  </si>
  <si>
    <t>Жовтень 2023</t>
  </si>
  <si>
    <t>Листопад 2023</t>
  </si>
  <si>
    <t>Грудень 2023</t>
  </si>
  <si>
    <t>14.03.2022 15.03.2022 18.03.2022 05.04.2022 14.04.2022 24.11.2022 06.03.2023</t>
  </si>
  <si>
    <t>24.05.2023 01.06.2023</t>
  </si>
  <si>
    <t>-</t>
  </si>
  <si>
    <t>20.05.2022 25.05.2022 12.10.2022 21.10.2022  02.11.2022 03.11.2022 24.11.2022 04.01.2023 20.01.2023 25.04.2023 30.05.2023 14.12.2023</t>
  </si>
  <si>
    <t>'НКРЕКП (box@nerc.gov.ua)'; 'romanyshyn@nerc.gov.ua'</t>
  </si>
  <si>
    <t>Січень 2024</t>
  </si>
  <si>
    <t>26.05.2022 02.06.2022 12.10.2022 21.10.2022 02.11.2022 02.01.2023 04.01.2023 20.01.2023 04.04.2023 05.04.2023 06.04.2023 24.04.2023 02.05.2023 03.05.2023 12.05.2023 30.05.2023 30.10.2023 17.11.2023 14.12.2023 26.01.2024</t>
  </si>
  <si>
    <t>29.06.2022 04.07.2022 11.07.2022 03.10.2022 12.12.2022 21.10.2022 02.11.2022 03.11.2022 04.01.2023 20.01.2023 24.04.2023 26.04.2023 02.05.2023 12.05.2023 30.05.2023 28.07.2023 30.10.2023 17.11.2023 14.12.2023 26.01.2024</t>
  </si>
  <si>
    <t>28.07.2022 01.08.2022 19.08.2022 03.10.2022 03.10.2022 12.10.2022 13.10.2022 21.10.2022 02.11.2022 04.01.2023 20.01.2023 27.02.2023 27.02.2023 24.04.2023 24.05.2023 25.05.2023 26.05.2023 30.05.2023 01.06.2023 19.07.2023 28.07.2023 11.09.2023 30.10.2023 17.11.2023 26.01.2024</t>
  </si>
  <si>
    <t>29.08.2022 02.09.2022 12.10.2022 13.10.2022 21.10.2022 02.11.2022 04.01.2023 20.01.2023 24.04.2023 30.05.2023 08.09.2023 11.09.2023 31.10.2023 17.11.2023 26.01.2024</t>
  </si>
  <si>
    <t>29.09.2022 30.09.2022 05.10.2022 06.10.2022 12.10.2022 13.10.2022 14.10.2022 02.11.2022 04.01.2023 20.01.2023 07.03.2023 28.03.2023 24.04.2023 30.05.2023 19.07.2023 21.09.2023 30.10.2023 17.11.2023 26.01.2024</t>
  </si>
  <si>
    <t xml:space="preserve"> 31.10.2022 02.11.2022 04.01.2023 20.01.2023 07.03.2023 24.04.2023 30.05.2023 19.07.2023 04.10.2023 30.10.2023 17.11.2023 26.01.2024</t>
  </si>
  <si>
    <t>30.11.2022 09.01.2023 20.01.2023 07.03.2023 24.04.2023 30.05.2023 19.07.2023 16.08.2023 10.10.2023  30.10.2023 17.11.2023 26.01.2024</t>
  </si>
  <si>
    <t xml:space="preserve"> 29.12.2022 30.12.2022 09.01.2023 20.01.2023 28.03.2023 24.04.2023 30.05.2023 19.07.2023 16.08.2023 24.10.2023 30.10.2023 17.11.2023 26.01.2024</t>
  </si>
  <si>
    <t>30.01.2023 31.01.2023 24.02.2023 07.03.2023 24.04.2023 30.05.2023 16.08.2023 22.11.2023 23.11.2023 26.01.2024</t>
  </si>
  <si>
    <t>24.02.2023 27.02.2023 07.03.2023 24.04.2023 22.06.2023 28.07.2023 16.08.20223 30.10.2023 22.11.2023 21.12.2023 26.01.2024</t>
  </si>
  <si>
    <t>06.03.2023 07.03.2023 08.03.2023 24.04.2023 22.06.2023 28.07.2023 16.08.2023 30.10.2023 17.11.2023 26.01.2024</t>
  </si>
  <si>
    <t>30.03.2023 31.03.2023 24.04.2023 12.05.2023 18.05.2023 23.05.2023 30.05.2023 22.06.2023 28.07.2023 16.08.2023 30.10.2023 26.01.2024</t>
  </si>
  <si>
    <t xml:space="preserve"> 26.01.202402.05.2023 12.05.2023 22.06.2023 28.07.2023 16.08.2023 25.10.2023 30.10.2023</t>
  </si>
  <si>
    <t>31.05.2023 29.06.2023 30.06.2023 19.07.2023 16.08.2023 30.10.2023 17.11.2023 26.01.2024</t>
  </si>
  <si>
    <t>19.07.2023 04.09.2023 28.09.2023 30.10.2023 17.11.2023 26.01.2024</t>
  </si>
  <si>
    <t>02.11.2023 17.11.2023 26.01.2024</t>
  </si>
  <si>
    <t>Інформація щодо проведення постачальником універсальних послуг розрахунків з приватними домогосподарствами 
за договорами "зеленого" тарифу за період січень 2022 - січень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</si>
</sst>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\ _₴_-;\-* #,##0.00\ _₴_-;_-* &quot;-&quot;??\ _₴_-;_-@_-"/>
    <numFmt numFmtId="166" formatCode="_-* #,##0\ _₽_-;\-* #,##0\ _₽_-;_-* &quot;-&quot;??\ _₽_-;_-@_-"/>
    <numFmt numFmtId="167" formatCode="#,##0_ ;\-#,##0\ 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0" borderId="0"/>
  </cellStyleXfs>
  <cellXfs count="51">
    <xf numFmtId="0" fontId="0" fillId="0" borderId="0" xfId="0"/>
    <xf numFmtId="4" fontId="0" fillId="0" borderId="0" xfId="0" applyNumberFormat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 vertical="center" wrapText="1"/>
    </xf>
    <xf numFmtId="14" fontId="0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/>
    </xf>
    <xf numFmtId="4" fontId="0" fillId="2" borderId="1" xfId="0" applyNumberFormat="1" applyFill="1" applyBorder="1"/>
    <xf numFmtId="0" fontId="0" fillId="2" borderId="1" xfId="1" applyNumberFormat="1" applyFont="1" applyFill="1" applyBorder="1" applyAlignment="1">
      <alignment horizontal="center"/>
    </xf>
    <xf numFmtId="2" fontId="0" fillId="2" borderId="1" xfId="0" applyNumberFormat="1" applyFill="1" applyBorder="1"/>
    <xf numFmtId="1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66" fontId="0" fillId="2" borderId="1" xfId="1" applyNumberFormat="1" applyFont="1" applyFill="1" applyBorder="1"/>
    <xf numFmtId="9" fontId="0" fillId="2" borderId="1" xfId="2" applyFont="1" applyFill="1" applyBorder="1"/>
    <xf numFmtId="0" fontId="3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top" wrapText="1"/>
    </xf>
    <xf numFmtId="0" fontId="4" fillId="2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6" fillId="2" borderId="1" xfId="3" applyNumberFormat="1" applyFill="1" applyBorder="1" applyAlignment="1">
      <alignment horizontal="center" wrapText="1"/>
    </xf>
    <xf numFmtId="164" fontId="0" fillId="2" borderId="1" xfId="1" applyFont="1" applyFill="1" applyBorder="1"/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164" fontId="0" fillId="2" borderId="0" xfId="1" applyFont="1" applyFill="1" applyBorder="1" applyAlignment="1">
      <alignment horizontal="center"/>
    </xf>
    <xf numFmtId="164" fontId="1" fillId="2" borderId="0" xfId="1" applyFont="1" applyFill="1" applyBorder="1" applyAlignment="1">
      <alignment horizontal="center"/>
    </xf>
    <xf numFmtId="4" fontId="0" fillId="2" borderId="0" xfId="0" applyNumberFormat="1" applyFill="1"/>
    <xf numFmtId="2" fontId="0" fillId="2" borderId="0" xfId="0" applyNumberFormat="1" applyFill="1"/>
    <xf numFmtId="49" fontId="0" fillId="2" borderId="0" xfId="0" applyNumberFormat="1" applyFill="1"/>
    <xf numFmtId="4" fontId="0" fillId="2" borderId="1" xfId="1" applyNumberFormat="1" applyFont="1" applyFill="1" applyBorder="1" applyAlignment="1">
      <alignment horizontal="left"/>
    </xf>
    <xf numFmtId="4" fontId="1" fillId="2" borderId="1" xfId="1" applyNumberFormat="1" applyFont="1" applyFill="1" applyBorder="1" applyAlignment="1">
      <alignment horizontal="center"/>
    </xf>
    <xf numFmtId="4" fontId="3" fillId="2" borderId="0" xfId="0" applyNumberFormat="1" applyFont="1" applyFill="1"/>
    <xf numFmtId="3" fontId="0" fillId="2" borderId="1" xfId="0" applyNumberFormat="1" applyFill="1" applyBorder="1" applyAlignment="1">
      <alignment horizontal="center"/>
    </xf>
    <xf numFmtId="167" fontId="0" fillId="2" borderId="1" xfId="1" applyNumberFormat="1" applyFont="1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14" fontId="0" fillId="0" borderId="1" xfId="1" applyNumberFormat="1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left"/>
    </xf>
    <xf numFmtId="4" fontId="1" fillId="2" borderId="1" xfId="0" applyNumberFormat="1" applyFont="1" applyFill="1" applyBorder="1"/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5">
    <cellStyle name="Відсотковий" xfId="2" builtinId="5"/>
    <cellStyle name="Гарний" xfId="3" builtinId="26"/>
    <cellStyle name="Звичайний" xfId="0" builtinId="0"/>
    <cellStyle name="Звичайний 2" xfId="4" xr:uid="{00000000-0005-0000-0000-00000300000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ПУП" displayName="ПУП" ref="B2:C27" totalsRowShown="0">
  <autoFilter ref="B2:C27" xr:uid="{00000000-0009-0000-0100-000001000000}"/>
  <tableColumns count="2">
    <tableColumn id="1" xr3:uid="{00000000-0010-0000-0000-000001000000}" name="Територіальна одиниця"/>
    <tableColumn id="2" xr3:uid="{00000000-0010-0000-0000-000002000000}" name="ПУП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U49"/>
  <sheetViews>
    <sheetView tabSelected="1" topLeftCell="A22" workbookViewId="0">
      <selection activeCell="G24" sqref="G24"/>
    </sheetView>
  </sheetViews>
  <sheetFormatPr defaultRowHeight="15" x14ac:dyDescent="0.25"/>
  <cols>
    <col min="1" max="2" width="3.140625" customWidth="1"/>
    <col min="3" max="3" width="14.7109375" style="18" customWidth="1"/>
    <col min="4" max="4" width="24.140625" style="18" customWidth="1"/>
    <col min="5" max="5" width="23.7109375" style="18" customWidth="1"/>
    <col min="6" max="7" width="14.28515625" style="18" customWidth="1"/>
    <col min="8" max="8" width="15.5703125" style="18" customWidth="1"/>
    <col min="9" max="9" width="14.28515625" style="18" customWidth="1"/>
    <col min="10" max="10" width="15.28515625" style="18" customWidth="1"/>
    <col min="11" max="11" width="14.28515625" style="18" customWidth="1"/>
    <col min="12" max="12" width="13.5703125" style="18" customWidth="1"/>
    <col min="13" max="13" width="15.42578125" style="18" customWidth="1"/>
    <col min="14" max="14" width="13.5703125" style="18" customWidth="1"/>
    <col min="15" max="15" width="30.42578125" style="42" customWidth="1"/>
    <col min="16" max="16" width="27.42578125" style="18" customWidth="1"/>
    <col min="17" max="17" width="32.42578125" style="18" customWidth="1"/>
    <col min="18" max="21" width="9.140625" style="18"/>
  </cols>
  <sheetData>
    <row r="1" spans="3:19" ht="39" customHeight="1" x14ac:dyDescent="0.25">
      <c r="C1" s="49" t="s">
        <v>115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7"/>
      <c r="S1" s="17"/>
    </row>
    <row r="2" spans="3:19" x14ac:dyDescent="0.2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7"/>
      <c r="S2" s="17"/>
    </row>
    <row r="3" spans="3:19" ht="15" customHeight="1" x14ac:dyDescent="0.25">
      <c r="C3" s="20"/>
      <c r="D3" s="20"/>
      <c r="E3" s="20"/>
      <c r="F3" s="20"/>
      <c r="G3" s="20"/>
      <c r="H3" s="20"/>
      <c r="I3" s="20"/>
      <c r="J3" s="20"/>
      <c r="R3" s="17"/>
      <c r="S3" s="17"/>
    </row>
    <row r="4" spans="3:19" ht="42.75" customHeight="1" x14ac:dyDescent="0.25">
      <c r="C4" s="21" t="s">
        <v>79</v>
      </c>
      <c r="D4" s="22"/>
      <c r="E4" s="23" t="s">
        <v>76</v>
      </c>
      <c r="F4" s="50" t="s">
        <v>78</v>
      </c>
      <c r="G4" s="50"/>
      <c r="H4" s="50"/>
      <c r="I4" s="50"/>
      <c r="J4" s="50"/>
      <c r="K4" s="50"/>
      <c r="L4" s="24"/>
      <c r="M4" s="24"/>
      <c r="N4" s="24"/>
      <c r="O4" s="43"/>
      <c r="P4" s="24"/>
      <c r="Q4" s="24"/>
      <c r="R4" s="17"/>
      <c r="S4" s="17"/>
    </row>
    <row r="5" spans="3:19" ht="105" x14ac:dyDescent="0.25">
      <c r="C5" s="25" t="s">
        <v>75</v>
      </c>
      <c r="D5" s="23" t="s">
        <v>22</v>
      </c>
      <c r="E5" s="23" t="s">
        <v>85</v>
      </c>
      <c r="F5" s="26" t="s">
        <v>81</v>
      </c>
      <c r="G5" s="26" t="s">
        <v>19</v>
      </c>
      <c r="H5" s="26" t="s">
        <v>82</v>
      </c>
      <c r="I5" s="26" t="s">
        <v>19</v>
      </c>
      <c r="J5" s="26" t="s">
        <v>83</v>
      </c>
      <c r="K5" s="26" t="s">
        <v>19</v>
      </c>
      <c r="L5" s="27" t="s">
        <v>84</v>
      </c>
      <c r="M5" s="27" t="s">
        <v>88</v>
      </c>
      <c r="N5" s="27" t="s">
        <v>80</v>
      </c>
      <c r="O5" s="26" t="s">
        <v>86</v>
      </c>
      <c r="P5" s="27" t="s">
        <v>87</v>
      </c>
      <c r="Q5" s="27" t="s">
        <v>77</v>
      </c>
      <c r="R5" s="17"/>
      <c r="S5" s="17"/>
    </row>
    <row r="6" spans="3:19" ht="105" x14ac:dyDescent="0.25">
      <c r="C6" s="2" t="s">
        <v>13</v>
      </c>
      <c r="D6" s="2">
        <v>3397.6289999999999</v>
      </c>
      <c r="E6" s="3">
        <v>14415.065000000001</v>
      </c>
      <c r="F6" s="4">
        <v>14456.96342</v>
      </c>
      <c r="G6" s="6" t="s">
        <v>93</v>
      </c>
      <c r="H6" s="12">
        <v>0</v>
      </c>
      <c r="I6" s="13"/>
      <c r="J6" s="10">
        <v>0</v>
      </c>
      <c r="K6" s="13"/>
      <c r="L6" s="10">
        <v>0</v>
      </c>
      <c r="M6" s="24">
        <v>0</v>
      </c>
      <c r="N6" s="14">
        <v>1</v>
      </c>
      <c r="O6" s="44">
        <v>8572.5695416666658</v>
      </c>
      <c r="P6" s="15">
        <v>8594.3771500000003</v>
      </c>
      <c r="Q6" s="16">
        <v>1</v>
      </c>
      <c r="R6" s="17"/>
      <c r="S6" s="17"/>
    </row>
    <row r="7" spans="3:19" ht="180" x14ac:dyDescent="0.25">
      <c r="C7" s="2" t="s">
        <v>14</v>
      </c>
      <c r="D7" s="2">
        <v>4704.2190000000001</v>
      </c>
      <c r="E7" s="3">
        <v>19936.25937</v>
      </c>
      <c r="F7" s="4">
        <v>19937.464019999999</v>
      </c>
      <c r="G7" s="5" t="s">
        <v>96</v>
      </c>
      <c r="H7" s="12">
        <v>0</v>
      </c>
      <c r="I7" s="13"/>
      <c r="J7" s="10">
        <f>E7-F7</f>
        <v>-1.204649999999674</v>
      </c>
      <c r="K7" s="13"/>
      <c r="L7" s="10">
        <f>E7-F7</f>
        <v>-1.204649999999674</v>
      </c>
      <c r="M7" s="24">
        <v>0</v>
      </c>
      <c r="N7" s="14">
        <v>1</v>
      </c>
      <c r="O7" s="44">
        <v>14236.649608333335</v>
      </c>
      <c r="P7" s="15">
        <v>14199.651690000001</v>
      </c>
      <c r="Q7" s="16">
        <v>1</v>
      </c>
      <c r="R7" s="17"/>
      <c r="S7" s="17"/>
    </row>
    <row r="8" spans="3:19" ht="300" x14ac:dyDescent="0.25">
      <c r="C8" s="2" t="s">
        <v>15</v>
      </c>
      <c r="D8" s="2">
        <v>11826.152</v>
      </c>
      <c r="E8" s="3">
        <v>50151.002039999999</v>
      </c>
      <c r="F8" s="4">
        <v>50004.710980000003</v>
      </c>
      <c r="G8" s="5" t="s">
        <v>99</v>
      </c>
      <c r="H8" s="12">
        <v>18194.651000000002</v>
      </c>
      <c r="I8" s="11">
        <v>44707</v>
      </c>
      <c r="J8" s="10">
        <f t="shared" ref="J8:J27" si="0">E8-F8</f>
        <v>146.29105999999592</v>
      </c>
      <c r="K8" s="11">
        <v>45020</v>
      </c>
      <c r="L8" s="10">
        <f t="shared" ref="L8:L30" si="1">E8-F8</f>
        <v>146.29105999999592</v>
      </c>
      <c r="M8" s="24">
        <v>0</v>
      </c>
      <c r="N8" s="14">
        <v>1</v>
      </c>
      <c r="O8" s="44">
        <v>34649.943783333329</v>
      </c>
      <c r="P8" s="15">
        <v>34673.510009999998</v>
      </c>
      <c r="Q8" s="16">
        <v>1</v>
      </c>
      <c r="R8" s="17"/>
      <c r="S8" s="17"/>
    </row>
    <row r="9" spans="3:19" ht="300" x14ac:dyDescent="0.25">
      <c r="C9" s="2" t="s">
        <v>16</v>
      </c>
      <c r="D9" s="2">
        <v>10803.380999999999</v>
      </c>
      <c r="E9" s="3">
        <v>45738.468459999996</v>
      </c>
      <c r="F9" s="4">
        <v>45602.280680000003</v>
      </c>
      <c r="G9" s="5" t="s">
        <v>100</v>
      </c>
      <c r="H9" s="12">
        <v>19031.830999999998</v>
      </c>
      <c r="I9" s="11">
        <v>44725</v>
      </c>
      <c r="J9" s="10">
        <f t="shared" si="0"/>
        <v>136.18777999999293</v>
      </c>
      <c r="K9" s="11">
        <v>45042</v>
      </c>
      <c r="L9" s="10">
        <f t="shared" si="1"/>
        <v>136.18777999999293</v>
      </c>
      <c r="M9" s="24">
        <v>0</v>
      </c>
      <c r="N9" s="14">
        <v>1</v>
      </c>
      <c r="O9" s="44">
        <v>31458.118200000004</v>
      </c>
      <c r="P9" s="15">
        <v>31496.554619999999</v>
      </c>
      <c r="Q9" s="16">
        <v>1</v>
      </c>
      <c r="R9" s="17"/>
      <c r="S9" s="17"/>
    </row>
    <row r="10" spans="3:19" ht="375" x14ac:dyDescent="0.25">
      <c r="C10" s="2" t="s">
        <v>17</v>
      </c>
      <c r="D10" s="2">
        <v>17243.216</v>
      </c>
      <c r="E10" s="3">
        <v>73018.412840000005</v>
      </c>
      <c r="F10" s="4">
        <v>72808.349369999996</v>
      </c>
      <c r="G10" s="5" t="s">
        <v>101</v>
      </c>
      <c r="H10" s="12">
        <v>36578.822999999997</v>
      </c>
      <c r="I10" s="11">
        <v>44770</v>
      </c>
      <c r="J10" s="10">
        <f t="shared" si="0"/>
        <v>210.06347000000824</v>
      </c>
      <c r="K10" s="28" t="s">
        <v>94</v>
      </c>
      <c r="L10" s="10">
        <f t="shared" si="1"/>
        <v>210.06347000000824</v>
      </c>
      <c r="M10" s="24">
        <v>0</v>
      </c>
      <c r="N10" s="14">
        <v>1</v>
      </c>
      <c r="O10" s="44">
        <v>49936.504008333337</v>
      </c>
      <c r="P10" s="15">
        <v>49947.518069999998</v>
      </c>
      <c r="Q10" s="16">
        <v>1</v>
      </c>
      <c r="R10" s="17"/>
      <c r="S10" s="17"/>
    </row>
    <row r="11" spans="3:19" ht="225" x14ac:dyDescent="0.25">
      <c r="C11" s="2" t="s">
        <v>8</v>
      </c>
      <c r="D11" s="2">
        <v>18059.167000000001</v>
      </c>
      <c r="E11" s="3">
        <v>76400.123059999998</v>
      </c>
      <c r="F11" s="4">
        <v>76132.053390000001</v>
      </c>
      <c r="G11" s="5" t="s">
        <v>102</v>
      </c>
      <c r="H11" s="12">
        <v>32903.423000000003</v>
      </c>
      <c r="I11" s="11">
        <v>44802</v>
      </c>
      <c r="J11" s="10">
        <f t="shared" si="0"/>
        <v>268.06966999999713</v>
      </c>
      <c r="K11" s="11">
        <v>45177</v>
      </c>
      <c r="L11" s="10">
        <f t="shared" si="1"/>
        <v>268.06966999999713</v>
      </c>
      <c r="M11" s="24">
        <v>0</v>
      </c>
      <c r="N11" s="14">
        <v>1</v>
      </c>
      <c r="O11" s="44">
        <v>52256.606616666664</v>
      </c>
      <c r="P11" s="15">
        <v>52259.143060000002</v>
      </c>
      <c r="Q11" s="16">
        <v>1</v>
      </c>
      <c r="R11" s="17"/>
      <c r="S11" s="17"/>
    </row>
    <row r="12" spans="3:19" ht="285" x14ac:dyDescent="0.25">
      <c r="C12" s="2" t="s">
        <v>9</v>
      </c>
      <c r="D12" s="2">
        <v>16452.298999999999</v>
      </c>
      <c r="E12" s="3">
        <v>69514.467940000002</v>
      </c>
      <c r="F12" s="4">
        <v>69284.492920000004</v>
      </c>
      <c r="G12" s="5" t="s">
        <v>103</v>
      </c>
      <c r="H12" s="12">
        <v>26093.416000000001</v>
      </c>
      <c r="I12" s="11">
        <v>44833</v>
      </c>
      <c r="J12" s="10">
        <f t="shared" si="0"/>
        <v>229.97501999999804</v>
      </c>
      <c r="K12" s="11">
        <v>45190</v>
      </c>
      <c r="L12" s="10">
        <f t="shared" si="1"/>
        <v>229.97501999999804</v>
      </c>
      <c r="M12" s="24">
        <v>0</v>
      </c>
      <c r="N12" s="14">
        <v>1</v>
      </c>
      <c r="O12" s="44">
        <v>42458.345908333336</v>
      </c>
      <c r="P12" s="15">
        <v>42478.824090000002</v>
      </c>
      <c r="Q12" s="16">
        <v>1</v>
      </c>
      <c r="R12" s="17"/>
      <c r="S12" s="17"/>
    </row>
    <row r="13" spans="3:19" ht="180" x14ac:dyDescent="0.25">
      <c r="C13" s="2" t="s">
        <v>10</v>
      </c>
      <c r="D13" s="2">
        <v>13987.304</v>
      </c>
      <c r="E13" s="3">
        <v>59104.053970000001</v>
      </c>
      <c r="F13" s="4">
        <v>58815.468820000002</v>
      </c>
      <c r="G13" s="5" t="s">
        <v>104</v>
      </c>
      <c r="H13" s="12">
        <v>22670.330999999998</v>
      </c>
      <c r="I13" s="11">
        <v>44865</v>
      </c>
      <c r="J13" s="10">
        <f t="shared" si="0"/>
        <v>288.58514999999898</v>
      </c>
      <c r="K13" s="11">
        <v>45203</v>
      </c>
      <c r="L13" s="10">
        <f t="shared" si="1"/>
        <v>288.58514999999898</v>
      </c>
      <c r="M13" s="24">
        <v>0</v>
      </c>
      <c r="N13" s="14">
        <v>1</v>
      </c>
      <c r="O13" s="44">
        <v>31337.577799999999</v>
      </c>
      <c r="P13" s="15">
        <v>31337.577799999999</v>
      </c>
      <c r="Q13" s="16">
        <v>1</v>
      </c>
      <c r="R13" s="17"/>
      <c r="S13" s="17"/>
    </row>
    <row r="14" spans="3:19" ht="180" x14ac:dyDescent="0.25">
      <c r="C14" s="2" t="s">
        <v>11</v>
      </c>
      <c r="D14" s="2">
        <v>7946.6890000000003</v>
      </c>
      <c r="E14" s="3">
        <v>33695.31351</v>
      </c>
      <c r="F14" s="4">
        <v>33392.764889999999</v>
      </c>
      <c r="G14" s="5" t="s">
        <v>105</v>
      </c>
      <c r="H14" s="12">
        <v>12730.224</v>
      </c>
      <c r="I14" s="11">
        <v>44895</v>
      </c>
      <c r="J14" s="10">
        <f t="shared" si="0"/>
        <v>302.54862000000139</v>
      </c>
      <c r="K14" s="11">
        <v>45209</v>
      </c>
      <c r="L14" s="10">
        <f t="shared" si="1"/>
        <v>302.54862000000139</v>
      </c>
      <c r="M14" s="24">
        <v>0</v>
      </c>
      <c r="N14" s="14">
        <v>1</v>
      </c>
      <c r="O14" s="44">
        <v>14400.860908333334</v>
      </c>
      <c r="P14" s="15">
        <v>14423.24242</v>
      </c>
      <c r="Q14" s="16">
        <v>1</v>
      </c>
      <c r="R14" s="17"/>
      <c r="S14" s="17"/>
    </row>
    <row r="15" spans="3:19" ht="195" x14ac:dyDescent="0.25">
      <c r="C15" s="2" t="s">
        <v>12</v>
      </c>
      <c r="D15" s="2">
        <v>9625.6839999999993</v>
      </c>
      <c r="E15" s="3">
        <v>45531.273690000002</v>
      </c>
      <c r="F15" s="4">
        <v>45479.057930000003</v>
      </c>
      <c r="G15" s="5" t="s">
        <v>106</v>
      </c>
      <c r="H15" s="12">
        <v>13978.129000000001</v>
      </c>
      <c r="I15" s="11">
        <v>44924</v>
      </c>
      <c r="J15" s="10">
        <f t="shared" si="0"/>
        <v>52.215759999999136</v>
      </c>
      <c r="K15" s="11">
        <v>45223</v>
      </c>
      <c r="L15" s="10">
        <f t="shared" si="1"/>
        <v>52.215759999999136</v>
      </c>
      <c r="M15" s="8">
        <v>0</v>
      </c>
      <c r="N15" s="14">
        <v>1</v>
      </c>
      <c r="O15" s="44">
        <v>24427.794416666668</v>
      </c>
      <c r="P15" s="15">
        <v>24458.0759</v>
      </c>
      <c r="Q15" s="16">
        <v>1.0000000004088629</v>
      </c>
      <c r="R15" s="17"/>
      <c r="S15" s="17"/>
    </row>
    <row r="16" spans="3:19" ht="150" x14ac:dyDescent="0.25">
      <c r="C16" s="2" t="s">
        <v>3</v>
      </c>
      <c r="D16" s="2">
        <v>2735.7089999999998</v>
      </c>
      <c r="E16" s="3">
        <v>13163.20714</v>
      </c>
      <c r="F16" s="4">
        <v>12811.42827</v>
      </c>
      <c r="G16" s="5" t="s">
        <v>107</v>
      </c>
      <c r="H16" s="12">
        <v>4448.5469999999996</v>
      </c>
      <c r="I16" s="11">
        <v>44956</v>
      </c>
      <c r="J16" s="10">
        <f t="shared" si="0"/>
        <v>351.7788700000001</v>
      </c>
      <c r="K16" s="11">
        <v>45252</v>
      </c>
      <c r="L16" s="10">
        <f t="shared" si="1"/>
        <v>351.7788700000001</v>
      </c>
      <c r="M16" s="8">
        <v>0</v>
      </c>
      <c r="N16" s="14">
        <v>1</v>
      </c>
      <c r="O16" s="44">
        <v>6992.93217</v>
      </c>
      <c r="P16" s="15">
        <v>6992.93217</v>
      </c>
      <c r="Q16" s="16">
        <v>1</v>
      </c>
      <c r="R16" s="17"/>
      <c r="S16" s="17"/>
    </row>
    <row r="17" spans="3:21" ht="165" x14ac:dyDescent="0.25">
      <c r="C17" s="2" t="s">
        <v>1</v>
      </c>
      <c r="D17" s="2">
        <v>1197.9160000000002</v>
      </c>
      <c r="E17" s="3">
        <v>5576.5306700000001</v>
      </c>
      <c r="F17" s="4">
        <v>5494.2479400000002</v>
      </c>
      <c r="G17" s="5" t="s">
        <v>108</v>
      </c>
      <c r="H17" s="12">
        <v>2004.556</v>
      </c>
      <c r="I17" s="11">
        <v>44981</v>
      </c>
      <c r="J17" s="10">
        <f t="shared" si="0"/>
        <v>82.282729999999901</v>
      </c>
      <c r="K17" s="7"/>
      <c r="L17" s="10">
        <f t="shared" si="1"/>
        <v>82.282729999999901</v>
      </c>
      <c r="M17" s="8">
        <v>0</v>
      </c>
      <c r="N17" s="14">
        <v>1</v>
      </c>
      <c r="O17" s="44">
        <v>3042.07242</v>
      </c>
      <c r="P17" s="15">
        <v>3042.07242</v>
      </c>
      <c r="Q17" s="16">
        <v>1</v>
      </c>
      <c r="R17" s="17"/>
      <c r="S17" s="17"/>
    </row>
    <row r="18" spans="3:21" ht="150" x14ac:dyDescent="0.25">
      <c r="C18" s="2" t="s">
        <v>2</v>
      </c>
      <c r="D18" s="2">
        <v>1414.9950000000001</v>
      </c>
      <c r="E18" s="3">
        <v>7068.1050100000002</v>
      </c>
      <c r="F18" s="4">
        <v>7041.1368700000003</v>
      </c>
      <c r="G18" s="5" t="s">
        <v>109</v>
      </c>
      <c r="H18" s="12"/>
      <c r="I18" s="13"/>
      <c r="J18" s="10">
        <f t="shared" si="0"/>
        <v>26.968139999999948</v>
      </c>
      <c r="K18" s="7"/>
      <c r="L18" s="10">
        <f t="shared" si="1"/>
        <v>26.968139999999948</v>
      </c>
      <c r="M18" s="8">
        <v>0</v>
      </c>
      <c r="N18" s="14">
        <v>1</v>
      </c>
      <c r="O18" s="44">
        <v>4199.5752583333324</v>
      </c>
      <c r="P18" s="15">
        <v>4188.5833300000004</v>
      </c>
      <c r="Q18" s="16">
        <v>1</v>
      </c>
      <c r="R18" s="17"/>
      <c r="S18" s="17"/>
    </row>
    <row r="19" spans="3:21" s="18" customFormat="1" ht="180" x14ac:dyDescent="0.25">
      <c r="C19" s="2" t="s">
        <v>4</v>
      </c>
      <c r="D19" s="2">
        <v>4754.88</v>
      </c>
      <c r="E19" s="3">
        <v>24165.95594</v>
      </c>
      <c r="F19" s="4">
        <v>24098.828109999999</v>
      </c>
      <c r="G19" s="5" t="s">
        <v>110</v>
      </c>
      <c r="H19" s="12"/>
      <c r="I19" s="13"/>
      <c r="J19" s="10">
        <f t="shared" si="0"/>
        <v>67.127830000001268</v>
      </c>
      <c r="K19" s="7"/>
      <c r="L19" s="10">
        <f t="shared" si="1"/>
        <v>67.127830000001268</v>
      </c>
      <c r="M19" s="8">
        <v>0</v>
      </c>
      <c r="N19" s="14">
        <v>1</v>
      </c>
      <c r="O19" s="44">
        <v>15740.169483333333</v>
      </c>
      <c r="P19" s="15">
        <v>15752.579309999999</v>
      </c>
      <c r="Q19" s="16">
        <v>1</v>
      </c>
      <c r="R19" s="17"/>
      <c r="S19" s="17"/>
    </row>
    <row r="20" spans="3:21" ht="135" x14ac:dyDescent="0.25">
      <c r="C20" s="2" t="s">
        <v>5</v>
      </c>
      <c r="D20" s="2">
        <v>11980.575999999999</v>
      </c>
      <c r="E20" s="3">
        <v>61636.644650000002</v>
      </c>
      <c r="F20" s="4">
        <v>61397.1109</v>
      </c>
      <c r="G20" s="5" t="s">
        <v>111</v>
      </c>
      <c r="H20" s="12"/>
      <c r="I20" s="13"/>
      <c r="J20" s="10">
        <f t="shared" si="0"/>
        <v>239.53375000000233</v>
      </c>
      <c r="K20" s="7"/>
      <c r="L20" s="10">
        <f t="shared" si="1"/>
        <v>239.53375000000233</v>
      </c>
      <c r="M20" s="8">
        <v>0</v>
      </c>
      <c r="N20" s="14">
        <v>1</v>
      </c>
      <c r="O20" s="44">
        <v>38215.936983333333</v>
      </c>
      <c r="P20" s="15">
        <v>38184.642319999999</v>
      </c>
      <c r="Q20" s="16">
        <v>1</v>
      </c>
      <c r="R20" s="17"/>
      <c r="S20" s="17"/>
    </row>
    <row r="21" spans="3:21" ht="120" x14ac:dyDescent="0.25">
      <c r="C21" s="2" t="s">
        <v>6</v>
      </c>
      <c r="D21" s="2">
        <v>10056.67</v>
      </c>
      <c r="E21" s="3">
        <v>52386.954239999999</v>
      </c>
      <c r="F21" s="4">
        <v>52183.39041</v>
      </c>
      <c r="G21" s="5" t="s">
        <v>112</v>
      </c>
      <c r="H21" s="12"/>
      <c r="I21" s="13"/>
      <c r="J21" s="10">
        <f t="shared" si="0"/>
        <v>203.56382999999914</v>
      </c>
      <c r="K21" s="7"/>
      <c r="L21" s="10">
        <f t="shared" si="1"/>
        <v>203.56382999999914</v>
      </c>
      <c r="M21" s="8">
        <v>0</v>
      </c>
      <c r="N21" s="14">
        <v>1</v>
      </c>
      <c r="O21" s="44">
        <v>36689.863791666663</v>
      </c>
      <c r="P21" s="15">
        <v>36677.453970000002</v>
      </c>
      <c r="Q21" s="16">
        <v>1</v>
      </c>
      <c r="R21" s="17"/>
      <c r="S21" s="17"/>
    </row>
    <row r="22" spans="3:21" ht="90" x14ac:dyDescent="0.25">
      <c r="C22" s="2" t="s">
        <v>7</v>
      </c>
      <c r="D22" s="2">
        <v>16454.642</v>
      </c>
      <c r="E22" s="3">
        <v>85928.698730000004</v>
      </c>
      <c r="F22" s="4">
        <v>85416.233470000006</v>
      </c>
      <c r="G22" s="5" t="s">
        <v>113</v>
      </c>
      <c r="H22" s="12"/>
      <c r="I22" s="13"/>
      <c r="J22" s="10">
        <f t="shared" si="0"/>
        <v>512.46525999999722</v>
      </c>
      <c r="K22" s="7"/>
      <c r="L22" s="10">
        <f t="shared" si="1"/>
        <v>512.46525999999722</v>
      </c>
      <c r="M22" s="8">
        <v>0</v>
      </c>
      <c r="N22" s="14">
        <v>1</v>
      </c>
      <c r="O22" s="44">
        <v>58883.362383333333</v>
      </c>
      <c r="P22" s="15">
        <v>58883.362379999999</v>
      </c>
      <c r="Q22" s="16">
        <v>1</v>
      </c>
      <c r="R22" s="17"/>
      <c r="S22" s="17"/>
    </row>
    <row r="23" spans="3:21" ht="45" x14ac:dyDescent="0.25">
      <c r="C23" s="2" t="s">
        <v>18</v>
      </c>
      <c r="D23" s="2">
        <v>14661.169</v>
      </c>
      <c r="E23" s="3">
        <v>76782.732029999999</v>
      </c>
      <c r="F23" s="4">
        <v>76375.539290000001</v>
      </c>
      <c r="G23" s="6" t="s">
        <v>114</v>
      </c>
      <c r="H23" s="13"/>
      <c r="I23" s="13"/>
      <c r="J23" s="10">
        <f t="shared" si="0"/>
        <v>407.19273999999859</v>
      </c>
      <c r="K23" s="7"/>
      <c r="L23" s="10">
        <f t="shared" si="1"/>
        <v>407.19273999999859</v>
      </c>
      <c r="M23" s="8">
        <v>5798.5921561566065</v>
      </c>
      <c r="N23" s="14">
        <v>0.88419999999999999</v>
      </c>
      <c r="O23" s="44">
        <v>51975.269591666671</v>
      </c>
      <c r="P23" s="41">
        <v>51975.26958</v>
      </c>
      <c r="Q23" s="16">
        <v>0.99999999977553422</v>
      </c>
      <c r="R23" s="17"/>
      <c r="S23" s="17"/>
    </row>
    <row r="24" spans="3:21" x14ac:dyDescent="0.25">
      <c r="C24" s="2" t="s">
        <v>20</v>
      </c>
      <c r="D24" s="2">
        <v>17097.423999999999</v>
      </c>
      <c r="E24" s="3">
        <v>92685.350449999998</v>
      </c>
      <c r="F24" s="4">
        <v>92055.129579999993</v>
      </c>
      <c r="G24" s="46">
        <v>45322</v>
      </c>
      <c r="H24" s="13"/>
      <c r="I24" s="13"/>
      <c r="J24" s="10">
        <f t="shared" si="0"/>
        <v>630.22087000000465</v>
      </c>
      <c r="K24" s="7"/>
      <c r="L24" s="10">
        <f t="shared" si="1"/>
        <v>630.22087000000465</v>
      </c>
      <c r="M24" s="8">
        <v>59483.668790700001</v>
      </c>
      <c r="N24" s="14">
        <v>6.0000000000000002E-5</v>
      </c>
      <c r="O24" s="44">
        <v>53496.080809999999</v>
      </c>
      <c r="P24" s="29">
        <v>53496.080809999999</v>
      </c>
      <c r="Q24" s="16">
        <v>0.99999999977553422</v>
      </c>
      <c r="R24" s="17"/>
      <c r="S24" s="17"/>
    </row>
    <row r="25" spans="3:21" x14ac:dyDescent="0.25">
      <c r="C25" s="2" t="s">
        <v>21</v>
      </c>
      <c r="D25" s="2">
        <v>17676.081999999999</v>
      </c>
      <c r="E25" s="3">
        <v>94313.318499999994</v>
      </c>
      <c r="F25" s="4"/>
      <c r="G25" s="9"/>
      <c r="H25" s="13"/>
      <c r="I25" s="13"/>
      <c r="J25" s="10">
        <f t="shared" si="0"/>
        <v>94313.318499999994</v>
      </c>
      <c r="K25" s="7"/>
      <c r="L25" s="10">
        <f t="shared" si="1"/>
        <v>94313.318499999994</v>
      </c>
      <c r="M25" s="8">
        <v>62480.121788700002</v>
      </c>
      <c r="N25" s="14">
        <v>6.0000000000000002E-5</v>
      </c>
      <c r="O25" s="44">
        <v>44769.782883333333</v>
      </c>
      <c r="P25" s="29" t="s">
        <v>95</v>
      </c>
      <c r="Q25" s="16">
        <v>0</v>
      </c>
      <c r="R25" s="17"/>
      <c r="S25" s="17"/>
    </row>
    <row r="26" spans="3:21" x14ac:dyDescent="0.25">
      <c r="C26" s="30" t="s">
        <v>89</v>
      </c>
      <c r="D26" s="2">
        <v>13730.074000000001</v>
      </c>
      <c r="E26" s="3">
        <v>73294.004939999999</v>
      </c>
      <c r="F26" s="4"/>
      <c r="G26" s="9"/>
      <c r="H26" s="9"/>
      <c r="I26" s="9"/>
      <c r="J26" s="10">
        <f t="shared" si="0"/>
        <v>73294.004939999999</v>
      </c>
      <c r="K26" s="9"/>
      <c r="L26" s="10">
        <f t="shared" si="1"/>
        <v>73294.004939999999</v>
      </c>
      <c r="M26" s="8">
        <v>57218.555463300007</v>
      </c>
      <c r="N26" s="14">
        <v>5.0000000000000002E-5</v>
      </c>
      <c r="O26" s="44">
        <v>37397.922599999998</v>
      </c>
      <c r="P26" s="29" t="s">
        <v>95</v>
      </c>
      <c r="Q26" s="16">
        <v>0</v>
      </c>
      <c r="R26" s="17"/>
      <c r="S26" s="17"/>
    </row>
    <row r="27" spans="3:21" x14ac:dyDescent="0.25">
      <c r="C27" s="30" t="s">
        <v>90</v>
      </c>
      <c r="D27" s="2">
        <v>8622.3430000000008</v>
      </c>
      <c r="E27" s="3">
        <v>45704.259769999997</v>
      </c>
      <c r="F27" s="4"/>
      <c r="G27" s="9"/>
      <c r="H27" s="9"/>
      <c r="I27" s="9"/>
      <c r="J27" s="10">
        <f t="shared" si="0"/>
        <v>45704.259769999997</v>
      </c>
      <c r="K27" s="9"/>
      <c r="L27" s="10">
        <f t="shared" si="1"/>
        <v>45704.259769999997</v>
      </c>
      <c r="M27" s="8">
        <v>64747.3457862</v>
      </c>
      <c r="N27" s="14">
        <v>5.0000000000000002E-5</v>
      </c>
      <c r="O27" s="44">
        <v>22308.838900000002</v>
      </c>
      <c r="P27" s="29" t="s">
        <v>95</v>
      </c>
      <c r="Q27" s="16">
        <v>0</v>
      </c>
      <c r="R27" s="17"/>
      <c r="S27" s="17"/>
    </row>
    <row r="28" spans="3:21" x14ac:dyDescent="0.25">
      <c r="C28" s="30" t="s">
        <v>91</v>
      </c>
      <c r="D28" s="2">
        <v>3594.9740000000002</v>
      </c>
      <c r="E28" s="3">
        <v>19261.557789999999</v>
      </c>
      <c r="F28" s="4"/>
      <c r="G28" s="9"/>
      <c r="H28" s="9"/>
      <c r="I28" s="9"/>
      <c r="J28" s="10">
        <f>E28-F28</f>
        <v>19261.557789999999</v>
      </c>
      <c r="K28" s="9"/>
      <c r="L28" s="10">
        <f t="shared" si="1"/>
        <v>19261.557789999999</v>
      </c>
      <c r="M28" s="8">
        <v>76417.190803799997</v>
      </c>
      <c r="N28" s="14">
        <v>5.0000000000000002E-5</v>
      </c>
      <c r="O28" s="40">
        <v>8284.8955666666661</v>
      </c>
      <c r="P28" s="24" t="s">
        <v>95</v>
      </c>
      <c r="Q28" s="16">
        <v>0</v>
      </c>
      <c r="R28" s="17"/>
      <c r="S28" s="17"/>
    </row>
    <row r="29" spans="3:21" x14ac:dyDescent="0.25">
      <c r="C29" s="30" t="s">
        <v>92</v>
      </c>
      <c r="D29" s="2">
        <v>2828.0709999999999</v>
      </c>
      <c r="E29" s="3">
        <v>15114.71213</v>
      </c>
      <c r="F29" s="4"/>
      <c r="G29" s="9"/>
      <c r="H29" s="9"/>
      <c r="I29" s="9"/>
      <c r="J29" s="10">
        <f>E29-F29</f>
        <v>15114.71213</v>
      </c>
      <c r="K29" s="9"/>
      <c r="L29" s="10">
        <f t="shared" si="1"/>
        <v>15114.71213</v>
      </c>
      <c r="M29" s="8">
        <v>83675.252637900005</v>
      </c>
      <c r="N29" s="14">
        <v>6.0000000000000002E-5</v>
      </c>
      <c r="O29" s="40">
        <v>7451.6739100000004</v>
      </c>
      <c r="P29" s="24" t="s">
        <v>95</v>
      </c>
      <c r="Q29" s="16">
        <v>0</v>
      </c>
      <c r="R29" s="17"/>
      <c r="S29" s="17"/>
    </row>
    <row r="30" spans="3:21" x14ac:dyDescent="0.25">
      <c r="C30" s="30" t="s">
        <v>98</v>
      </c>
      <c r="D30" s="2">
        <v>3492.127</v>
      </c>
      <c r="E30" s="3">
        <v>19189.952590000001</v>
      </c>
      <c r="F30" s="4"/>
      <c r="G30" s="9"/>
      <c r="H30" s="9"/>
      <c r="I30" s="9"/>
      <c r="J30" s="10">
        <f>E30-F30</f>
        <v>19189.952590000001</v>
      </c>
      <c r="K30" s="9"/>
      <c r="L30" s="10">
        <f t="shared" si="1"/>
        <v>19189.952590000001</v>
      </c>
      <c r="M30" s="8">
        <v>89305.17070545</v>
      </c>
      <c r="N30" s="14">
        <v>6.9999999999999994E-5</v>
      </c>
      <c r="O30" s="40"/>
      <c r="P30" s="24"/>
      <c r="Q30" s="16"/>
      <c r="R30" s="17"/>
      <c r="S30" s="17"/>
    </row>
    <row r="31" spans="3:21" x14ac:dyDescent="0.25">
      <c r="C31" s="30"/>
      <c r="D31" s="2"/>
      <c r="E31" s="3"/>
      <c r="F31" s="4"/>
      <c r="G31" s="9"/>
      <c r="H31" s="9"/>
      <c r="I31" s="9"/>
      <c r="J31" s="10"/>
      <c r="K31" s="9"/>
      <c r="L31" s="10"/>
      <c r="M31" s="8"/>
      <c r="N31" s="14"/>
      <c r="O31" s="40"/>
      <c r="P31" s="24"/>
      <c r="Q31" s="16"/>
      <c r="R31" s="17"/>
      <c r="S31" s="17"/>
    </row>
    <row r="32" spans="3:21" s="1" customFormat="1" x14ac:dyDescent="0.25">
      <c r="C32" s="37" t="s">
        <v>0</v>
      </c>
      <c r="D32" s="47">
        <f>SUM(D6:D30)</f>
        <v>244343.39199999996</v>
      </c>
      <c r="E32" s="38">
        <f>SUM(E6:E30)</f>
        <v>1173776.4244599994</v>
      </c>
      <c r="F32" s="38">
        <f>SUM(F6:F30)</f>
        <v>902786.65125999984</v>
      </c>
      <c r="G32" s="38"/>
      <c r="H32" s="38"/>
      <c r="I32" s="38"/>
      <c r="J32" s="38">
        <f>SUM(J6:J30)</f>
        <v>271031.67161999998</v>
      </c>
      <c r="K32" s="38"/>
      <c r="L32" s="38">
        <f>SUM(L6:L30)</f>
        <v>271031.67161999998</v>
      </c>
      <c r="M32" s="38">
        <f>SUM(M6:M30)</f>
        <v>499125.89813220658</v>
      </c>
      <c r="N32" s="38"/>
      <c r="O32" s="38">
        <f>SUM(O6:O30)</f>
        <v>693183.34754333342</v>
      </c>
      <c r="P32" s="38">
        <f>SUM(P6:P30)</f>
        <v>573061.45109999995</v>
      </c>
      <c r="Q32" s="48"/>
      <c r="R32" s="39"/>
      <c r="S32" s="39"/>
      <c r="T32" s="34"/>
      <c r="U32" s="34"/>
    </row>
    <row r="33" spans="3:16" x14ac:dyDescent="0.25">
      <c r="C33" s="31"/>
      <c r="D33" s="31"/>
      <c r="E33" s="31"/>
      <c r="F33" s="32"/>
      <c r="G33" s="32"/>
      <c r="H33" s="32"/>
      <c r="I33" s="32"/>
      <c r="J33" s="33"/>
      <c r="K33" s="33"/>
    </row>
    <row r="34" spans="3:16" x14ac:dyDescent="0.25">
      <c r="L34" s="34"/>
      <c r="M34" s="34"/>
      <c r="N34" s="34"/>
      <c r="O34" s="45"/>
      <c r="P34" s="34"/>
    </row>
    <row r="35" spans="3:16" x14ac:dyDescent="0.25">
      <c r="E35" s="34"/>
      <c r="G35" s="35"/>
      <c r="L35" s="34"/>
      <c r="M35" s="34"/>
      <c r="N35" s="34"/>
      <c r="O35" s="45"/>
      <c r="P35" s="34"/>
    </row>
    <row r="36" spans="3:16" x14ac:dyDescent="0.25">
      <c r="L36" s="34"/>
      <c r="M36" s="34"/>
      <c r="N36" s="34"/>
      <c r="O36" s="45"/>
      <c r="P36" s="34"/>
    </row>
    <row r="37" spans="3:16" x14ac:dyDescent="0.25">
      <c r="P37" s="34"/>
    </row>
    <row r="38" spans="3:16" ht="13.5" customHeight="1" x14ac:dyDescent="0.25"/>
    <row r="39" spans="3:16" x14ac:dyDescent="0.25">
      <c r="M39" s="34"/>
    </row>
    <row r="40" spans="3:16" x14ac:dyDescent="0.25">
      <c r="C40" s="36"/>
      <c r="D40" s="36"/>
      <c r="E40" s="36"/>
    </row>
    <row r="41" spans="3:16" x14ac:dyDescent="0.25">
      <c r="M41" s="34"/>
    </row>
    <row r="47" spans="3:16" x14ac:dyDescent="0.25">
      <c r="M47" s="34"/>
    </row>
    <row r="49" spans="13:13" x14ac:dyDescent="0.25">
      <c r="M49" s="34"/>
    </row>
  </sheetData>
  <mergeCells count="2">
    <mergeCell ref="C1:Q1"/>
    <mergeCell ref="F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7"/>
  <sheetViews>
    <sheetView workbookViewId="0">
      <selection activeCell="C32" sqref="C32"/>
    </sheetView>
  </sheetViews>
  <sheetFormatPr defaultRowHeight="15" x14ac:dyDescent="0.25"/>
  <cols>
    <col min="2" max="2" width="25.85546875" customWidth="1"/>
    <col min="3" max="3" width="35.42578125" customWidth="1"/>
  </cols>
  <sheetData>
    <row r="2" spans="2:3" x14ac:dyDescent="0.25">
      <c r="B2" t="s">
        <v>23</v>
      </c>
      <c r="C2" t="s">
        <v>24</v>
      </c>
    </row>
    <row r="3" spans="2:3" x14ac:dyDescent="0.25">
      <c r="B3" t="s">
        <v>25</v>
      </c>
      <c r="C3" t="s">
        <v>26</v>
      </c>
    </row>
    <row r="4" spans="2:3" x14ac:dyDescent="0.25">
      <c r="B4" t="s">
        <v>27</v>
      </c>
      <c r="C4" t="s">
        <v>28</v>
      </c>
    </row>
    <row r="5" spans="2:3" x14ac:dyDescent="0.25">
      <c r="B5" t="s">
        <v>29</v>
      </c>
      <c r="C5" t="s">
        <v>30</v>
      </c>
    </row>
    <row r="6" spans="2:3" x14ac:dyDescent="0.25">
      <c r="B6" t="s">
        <v>31</v>
      </c>
      <c r="C6" t="s">
        <v>32</v>
      </c>
    </row>
    <row r="7" spans="2:3" x14ac:dyDescent="0.25">
      <c r="B7" t="s">
        <v>33</v>
      </c>
      <c r="C7" t="s">
        <v>34</v>
      </c>
    </row>
    <row r="8" spans="2:3" x14ac:dyDescent="0.25">
      <c r="B8" t="s">
        <v>35</v>
      </c>
      <c r="C8" t="s">
        <v>36</v>
      </c>
    </row>
    <row r="9" spans="2:3" x14ac:dyDescent="0.25">
      <c r="B9" t="s">
        <v>37</v>
      </c>
      <c r="C9" t="s">
        <v>38</v>
      </c>
    </row>
    <row r="10" spans="2:3" x14ac:dyDescent="0.25">
      <c r="B10" t="s">
        <v>39</v>
      </c>
      <c r="C10" t="s">
        <v>40</v>
      </c>
    </row>
    <row r="11" spans="2:3" x14ac:dyDescent="0.25">
      <c r="B11" t="s">
        <v>41</v>
      </c>
      <c r="C11" t="s">
        <v>42</v>
      </c>
    </row>
    <row r="12" spans="2:3" x14ac:dyDescent="0.25">
      <c r="B12" t="s">
        <v>43</v>
      </c>
      <c r="C12" t="s">
        <v>44</v>
      </c>
    </row>
    <row r="13" spans="2:3" x14ac:dyDescent="0.25">
      <c r="B13" t="s">
        <v>45</v>
      </c>
      <c r="C13" t="s">
        <v>46</v>
      </c>
    </row>
    <row r="14" spans="2:3" x14ac:dyDescent="0.25">
      <c r="B14" t="s">
        <v>47</v>
      </c>
      <c r="C14" t="s">
        <v>48</v>
      </c>
    </row>
    <row r="15" spans="2:3" x14ac:dyDescent="0.25">
      <c r="B15" t="s">
        <v>49</v>
      </c>
      <c r="C15" t="s">
        <v>50</v>
      </c>
    </row>
    <row r="16" spans="2:3" x14ac:dyDescent="0.25">
      <c r="B16" t="s">
        <v>51</v>
      </c>
      <c r="C16" t="s">
        <v>52</v>
      </c>
    </row>
    <row r="17" spans="2:3" x14ac:dyDescent="0.25">
      <c r="B17" t="s">
        <v>53</v>
      </c>
      <c r="C17" t="s">
        <v>54</v>
      </c>
    </row>
    <row r="18" spans="2:3" x14ac:dyDescent="0.25">
      <c r="B18" t="s">
        <v>55</v>
      </c>
      <c r="C18" t="s">
        <v>56</v>
      </c>
    </row>
    <row r="19" spans="2:3" x14ac:dyDescent="0.25">
      <c r="B19" t="s">
        <v>57</v>
      </c>
      <c r="C19" t="s">
        <v>58</v>
      </c>
    </row>
    <row r="20" spans="2:3" x14ac:dyDescent="0.25">
      <c r="B20" t="s">
        <v>59</v>
      </c>
      <c r="C20" t="s">
        <v>60</v>
      </c>
    </row>
    <row r="21" spans="2:3" x14ac:dyDescent="0.25">
      <c r="B21" t="s">
        <v>61</v>
      </c>
      <c r="C21" t="s">
        <v>62</v>
      </c>
    </row>
    <row r="22" spans="2:3" x14ac:dyDescent="0.25">
      <c r="B22" t="s">
        <v>63</v>
      </c>
      <c r="C22" t="s">
        <v>64</v>
      </c>
    </row>
    <row r="23" spans="2:3" x14ac:dyDescent="0.25">
      <c r="B23" t="s">
        <v>65</v>
      </c>
      <c r="C23" t="s">
        <v>66</v>
      </c>
    </row>
    <row r="24" spans="2:3" x14ac:dyDescent="0.25">
      <c r="B24" t="s">
        <v>67</v>
      </c>
      <c r="C24" t="s">
        <v>68</v>
      </c>
    </row>
    <row r="25" spans="2:3" x14ac:dyDescent="0.25">
      <c r="B25" t="s">
        <v>69</v>
      </c>
      <c r="C25" t="s">
        <v>70</v>
      </c>
    </row>
    <row r="26" spans="2:3" x14ac:dyDescent="0.25">
      <c r="B26" t="s">
        <v>71</v>
      </c>
      <c r="C26" t="s">
        <v>72</v>
      </c>
    </row>
    <row r="27" spans="2:3" x14ac:dyDescent="0.25">
      <c r="B27" t="s">
        <v>73</v>
      </c>
      <c r="C27" t="s">
        <v>74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B11" sqref="B11"/>
    </sheetView>
  </sheetViews>
  <sheetFormatPr defaultRowHeight="15" x14ac:dyDescent="0.25"/>
  <cols>
    <col min="2" max="2" width="70.7109375" customWidth="1"/>
  </cols>
  <sheetData>
    <row r="3" spans="2:2" x14ac:dyDescent="0.25">
      <c r="B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на 30.11.2023</vt:lpstr>
      <vt:lpstr>ПУП</vt:lpstr>
      <vt:lpstr>Аркуш1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usre</dc:creator>
  <cp:lastModifiedBy>Наталія Шурпа</cp:lastModifiedBy>
  <cp:lastPrinted>2023-08-11T10:57:54Z</cp:lastPrinted>
  <dcterms:created xsi:type="dcterms:W3CDTF">2017-01-17T06:54:18Z</dcterms:created>
  <dcterms:modified xsi:type="dcterms:W3CDTF">2024-02-23T09:18:37Z</dcterms:modified>
</cp:coreProperties>
</file>